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moskvitsjova\AppData\Local\Microsoft\Windows\INetCache\Content.Outlook\MCB130Z2\"/>
    </mc:Choice>
  </mc:AlternateContent>
  <xr:revisionPtr revIDLastSave="0" documentId="13_ncr:1_{FB4B570A-77DD-48B6-B6CE-A5B6F1121C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9" i="1"/>
  <c r="K20" i="1"/>
  <c r="K11" i="1"/>
  <c r="L10" i="1"/>
  <c r="L9" i="1"/>
  <c r="C9" i="1"/>
  <c r="K9" i="1"/>
  <c r="L21" i="1"/>
  <c r="L20" i="1"/>
  <c r="L19" i="1"/>
  <c r="L11" i="1"/>
  <c r="R14" i="1"/>
  <c r="D11" i="1" s="1"/>
  <c r="R15" i="1"/>
  <c r="R25" i="1"/>
  <c r="K10" i="1"/>
  <c r="E20" i="1"/>
  <c r="E10" i="1"/>
  <c r="R20" i="1"/>
  <c r="J21" i="1" s="1"/>
  <c r="R10" i="1"/>
  <c r="J9" i="1" s="1"/>
  <c r="R24" i="1"/>
  <c r="C21" i="1" s="1"/>
  <c r="R23" i="1"/>
  <c r="G21" i="1" s="1"/>
  <c r="R22" i="1"/>
  <c r="E19" i="1" s="1"/>
  <c r="R12" i="1"/>
  <c r="F11" i="1" s="1"/>
  <c r="R13" i="1"/>
  <c r="G10" i="1" s="1"/>
  <c r="F20" i="1" l="1"/>
  <c r="G20" i="1"/>
  <c r="D21" i="1"/>
  <c r="G19" i="1"/>
  <c r="E9" i="1"/>
  <c r="G11" i="1"/>
  <c r="E21" i="1"/>
  <c r="F19" i="1"/>
  <c r="F21" i="1"/>
  <c r="H19" i="1"/>
  <c r="J19" i="1"/>
  <c r="I20" i="1"/>
  <c r="H21" i="1"/>
  <c r="I19" i="1"/>
  <c r="H20" i="1"/>
  <c r="C19" i="1"/>
  <c r="J20" i="1"/>
  <c r="I21" i="1"/>
  <c r="D19" i="1"/>
  <c r="C20" i="1"/>
  <c r="D20" i="1"/>
  <c r="J11" i="1"/>
  <c r="H9" i="1"/>
  <c r="F9" i="1"/>
  <c r="I9" i="1"/>
  <c r="D9" i="1"/>
  <c r="I10" i="1"/>
  <c r="D10" i="1"/>
  <c r="G9" i="1"/>
  <c r="I11" i="1"/>
  <c r="J10" i="1"/>
  <c r="E11" i="1"/>
  <c r="H10" i="1"/>
  <c r="C10" i="1"/>
  <c r="H11" i="1"/>
  <c r="C11" i="1"/>
  <c r="F10" i="1"/>
</calcChain>
</file>

<file path=xl/sharedStrings.xml><?xml version="1.0" encoding="utf-8"?>
<sst xmlns="http://schemas.openxmlformats.org/spreadsheetml/2006/main" count="77" uniqueCount="29">
  <si>
    <t>Diesel</t>
  </si>
  <si>
    <t>Diesel PHEV</t>
  </si>
  <si>
    <t>Petrol</t>
  </si>
  <si>
    <t>Petrol Hybrid</t>
  </si>
  <si>
    <t>Petrol PHEV</t>
  </si>
  <si>
    <t>Large-SUV-Executive</t>
  </si>
  <si>
    <t>Medium</t>
  </si>
  <si>
    <t>Small</t>
  </si>
  <si>
    <t>l/100km</t>
  </si>
  <si>
    <t>LPG Bifuel kg/100km</t>
  </si>
  <si>
    <t>CNG</t>
  </si>
  <si>
    <t>LPG</t>
  </si>
  <si>
    <t>€/100km</t>
  </si>
  <si>
    <t>CNG kg/100km</t>
  </si>
  <si>
    <t>Biomethane kg/100km</t>
  </si>
  <si>
    <t>Electricity kwh/100km*</t>
  </si>
  <si>
    <t>Electricity*</t>
  </si>
  <si>
    <t>I quarter</t>
  </si>
  <si>
    <t>II quarter</t>
  </si>
  <si>
    <t>January</t>
  </si>
  <si>
    <t>February</t>
  </si>
  <si>
    <t>March</t>
  </si>
  <si>
    <t>April</t>
  </si>
  <si>
    <t>May</t>
  </si>
  <si>
    <t>June</t>
  </si>
  <si>
    <t>Average</t>
  </si>
  <si>
    <t>Hydrogen</t>
  </si>
  <si>
    <t>N.A.</t>
  </si>
  <si>
    <t>* - in-house calculation.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</si>
</sst>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3" formatCode="_-* #,##0.00_-;\-* #,##0.00_-;_-* &quot;-&quot;??_-;_-@_-"/>
    <numFmt numFmtId="164" formatCode="_-&quot;€&quot;* #,##0.00_-;\-&quot;€&quot;* #,##0.00_-;_-&quot;€&quot;* &quot;-&quot;??_-;_-@_-"/>
    <numFmt numFmtId="165" formatCode="#,##0.00\ &quot;€&quot;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1" applyNumberFormat="1" applyFont="1" applyAlignment="1">
      <alignment wrapText="1"/>
    </xf>
    <xf numFmtId="164" fontId="0" fillId="0" borderId="0" xfId="2" applyFont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43" fontId="0" fillId="2" borderId="1" xfId="1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1" fillId="0" borderId="1" xfId="1" applyNumberFormat="1" applyFont="1" applyBorder="1" applyAlignment="1">
      <alignment wrapText="1"/>
    </xf>
    <xf numFmtId="164" fontId="0" fillId="0" borderId="1" xfId="1" applyNumberFormat="1" applyFont="1" applyBorder="1" applyAlignment="1">
      <alignment wrapText="1"/>
    </xf>
    <xf numFmtId="164" fontId="0" fillId="0" borderId="1" xfId="2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8" fontId="0" fillId="2" borderId="1" xfId="0" applyNumberFormat="1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4" borderId="0" xfId="0" applyFont="1" applyFill="1" applyAlignment="1">
      <alignment wrapText="1"/>
    </xf>
    <xf numFmtId="165" fontId="0" fillId="0" borderId="0" xfId="0" applyNumberFormat="1" applyAlignment="1">
      <alignment wrapText="1"/>
    </xf>
    <xf numFmtId="8" fontId="0" fillId="0" borderId="1" xfId="0" applyNumberFormat="1" applyBorder="1" applyAlignment="1">
      <alignment horizontal="center" vertical="center" wrapText="1"/>
    </xf>
  </cellXfs>
  <cellStyles count="3">
    <cellStyle name="Koma" xfId="1" builtinId="3"/>
    <cellStyle name="Normaallaad" xfId="0" builtinId="0"/>
    <cellStyle name="Valu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7"/>
  <sheetViews>
    <sheetView tabSelected="1" workbookViewId="0">
      <selection activeCell="O3" sqref="O3"/>
    </sheetView>
  </sheetViews>
  <sheetFormatPr defaultColWidth="10.75" defaultRowHeight="15.75" x14ac:dyDescent="0.25"/>
  <cols>
    <col min="1" max="16384" width="10.75" style="2"/>
  </cols>
  <sheetData>
    <row r="2" spans="1:21" ht="47.25" x14ac:dyDescent="0.25">
      <c r="B2" s="10" t="s">
        <v>8</v>
      </c>
      <c r="C2" s="10" t="s">
        <v>14</v>
      </c>
      <c r="D2" s="10" t="s">
        <v>13</v>
      </c>
      <c r="E2" s="10" t="s">
        <v>0</v>
      </c>
      <c r="F2" s="10" t="s">
        <v>1</v>
      </c>
      <c r="G2" s="10" t="s">
        <v>9</v>
      </c>
      <c r="H2" s="10" t="s">
        <v>2</v>
      </c>
      <c r="I2" s="10" t="s">
        <v>3</v>
      </c>
      <c r="J2" s="10" t="s">
        <v>4</v>
      </c>
      <c r="K2" s="10" t="s">
        <v>15</v>
      </c>
      <c r="L2" s="10" t="s">
        <v>26</v>
      </c>
      <c r="M2" s="1"/>
      <c r="N2" s="27" t="s">
        <v>28</v>
      </c>
    </row>
    <row r="3" spans="1:21" ht="31.5" x14ac:dyDescent="0.25">
      <c r="B3" s="10" t="s">
        <v>5</v>
      </c>
      <c r="C3" s="11">
        <v>5.75293147</v>
      </c>
      <c r="D3" s="11">
        <v>5.75293147</v>
      </c>
      <c r="E3" s="11">
        <v>7.6136705314939848</v>
      </c>
      <c r="F3" s="11">
        <v>5.835683258691823</v>
      </c>
      <c r="G3" s="11">
        <v>5.5787708469300918</v>
      </c>
      <c r="H3" s="11">
        <v>10.957847986334347</v>
      </c>
      <c r="I3" s="11">
        <v>5.465133926780295</v>
      </c>
      <c r="J3" s="11"/>
      <c r="K3" s="12">
        <v>30</v>
      </c>
      <c r="L3" s="11"/>
    </row>
    <row r="4" spans="1:21" x14ac:dyDescent="0.25">
      <c r="B4" s="10" t="s">
        <v>6</v>
      </c>
      <c r="C4" s="11">
        <v>5.7529314713637216</v>
      </c>
      <c r="D4" s="11">
        <v>5.7529314713637216</v>
      </c>
      <c r="E4" s="11">
        <v>5.8392045996427537</v>
      </c>
      <c r="F4" s="11"/>
      <c r="G4" s="11">
        <v>5.5787708469300918</v>
      </c>
      <c r="H4" s="11">
        <v>8.6405725606573345</v>
      </c>
      <c r="I4" s="11">
        <v>5.1795340427315946</v>
      </c>
      <c r="J4" s="11"/>
      <c r="K4" s="12">
        <v>25</v>
      </c>
      <c r="L4" s="11"/>
    </row>
    <row r="5" spans="1:21" x14ac:dyDescent="0.25">
      <c r="B5" s="10" t="s">
        <v>7</v>
      </c>
      <c r="C5" s="11">
        <v>5.7529314713637216</v>
      </c>
      <c r="D5" s="11">
        <v>5.7529314713637216</v>
      </c>
      <c r="E5" s="11">
        <v>5.8478446000000002</v>
      </c>
      <c r="F5" s="11"/>
      <c r="G5" s="11">
        <v>5.5787708469300918</v>
      </c>
      <c r="H5" s="11">
        <v>7.3417284183020843</v>
      </c>
      <c r="I5" s="11">
        <v>5.1808346084271086</v>
      </c>
      <c r="J5" s="11">
        <v>5.4729173289436517</v>
      </c>
      <c r="K5" s="12">
        <v>20</v>
      </c>
      <c r="L5" s="11"/>
    </row>
    <row r="8" spans="1:21" ht="47.25" x14ac:dyDescent="0.25">
      <c r="A8" s="22" t="s">
        <v>17</v>
      </c>
      <c r="B8" s="10" t="s">
        <v>12</v>
      </c>
      <c r="C8" s="10" t="s">
        <v>14</v>
      </c>
      <c r="D8" s="10" t="s">
        <v>13</v>
      </c>
      <c r="E8" s="10" t="s">
        <v>0</v>
      </c>
      <c r="F8" s="10" t="s">
        <v>1</v>
      </c>
      <c r="G8" s="10" t="s">
        <v>9</v>
      </c>
      <c r="H8" s="10" t="s">
        <v>2</v>
      </c>
      <c r="I8" s="10" t="s">
        <v>3</v>
      </c>
      <c r="J8" s="10" t="s">
        <v>4</v>
      </c>
      <c r="K8" s="10" t="s">
        <v>15</v>
      </c>
      <c r="L8" s="10" t="s">
        <v>26</v>
      </c>
      <c r="M8" s="24"/>
      <c r="N8" s="6"/>
      <c r="O8" s="17" t="s">
        <v>17</v>
      </c>
      <c r="P8" s="17" t="s">
        <v>17</v>
      </c>
      <c r="Q8" s="17" t="s">
        <v>17</v>
      </c>
      <c r="R8" s="6"/>
    </row>
    <row r="9" spans="1:21" ht="31.5" x14ac:dyDescent="0.25">
      <c r="A9" s="23"/>
      <c r="B9" s="10" t="s">
        <v>5</v>
      </c>
      <c r="C9" s="13">
        <f>C$3*R14</f>
        <v>10.773131235104335</v>
      </c>
      <c r="D9" s="14">
        <f>D$3*R14</f>
        <v>10.773131235104335</v>
      </c>
      <c r="E9" s="15">
        <f>E$3*R12</f>
        <v>12.08746333579985</v>
      </c>
      <c r="F9" s="15">
        <f>F$3*R12</f>
        <v>9.2647307414991378</v>
      </c>
      <c r="G9" s="15">
        <f>G$3*R13</f>
        <v>4.5121098609970591</v>
      </c>
      <c r="H9" s="15">
        <f>H$3*R10</f>
        <v>18.875258418060458</v>
      </c>
      <c r="I9" s="15">
        <f>I$3*R10</f>
        <v>9.4138753600099516</v>
      </c>
      <c r="J9" s="15">
        <f>J$3*R10</f>
        <v>0</v>
      </c>
      <c r="K9" s="16">
        <f>K$3*R15</f>
        <v>9</v>
      </c>
      <c r="L9" s="15">
        <f>L$4*X11</f>
        <v>0</v>
      </c>
      <c r="N9" s="25"/>
      <c r="O9" s="18" t="s">
        <v>19</v>
      </c>
      <c r="P9" s="18" t="s">
        <v>20</v>
      </c>
      <c r="Q9" s="18" t="s">
        <v>21</v>
      </c>
      <c r="R9" s="18" t="s">
        <v>25</v>
      </c>
    </row>
    <row r="10" spans="1:21" x14ac:dyDescent="0.25">
      <c r="A10" s="1"/>
      <c r="B10" s="10" t="s">
        <v>6</v>
      </c>
      <c r="C10" s="13">
        <f>C$4*R14</f>
        <v>10.773131237658085</v>
      </c>
      <c r="D10" s="14">
        <f>D$4*R14</f>
        <v>10.773131237658085</v>
      </c>
      <c r="E10" s="15">
        <f>E$4*Q12</f>
        <v>10.88661305557395</v>
      </c>
      <c r="F10" s="15">
        <f>F$4*R12</f>
        <v>0</v>
      </c>
      <c r="G10" s="15">
        <f>G$4*R13</f>
        <v>4.5121098609970591</v>
      </c>
      <c r="H10" s="15">
        <f>H$4*R10</f>
        <v>14.883674254817615</v>
      </c>
      <c r="I10" s="15">
        <f>I$4*R10</f>
        <v>8.9219200397399305</v>
      </c>
      <c r="J10" s="15">
        <f>J$4*R10</f>
        <v>0</v>
      </c>
      <c r="K10" s="16">
        <f>K$4*R15</f>
        <v>7.5</v>
      </c>
      <c r="L10" s="15">
        <f>L$4*X12</f>
        <v>0</v>
      </c>
      <c r="N10" s="18">
        <v>95</v>
      </c>
      <c r="O10" s="19">
        <v>1.5636000000000001</v>
      </c>
      <c r="P10" s="19">
        <v>1.6561999999999999</v>
      </c>
      <c r="Q10" s="19">
        <v>1.8826000000000001</v>
      </c>
      <c r="R10" s="29">
        <f>AVERAGE(O10:Q11)</f>
        <v>1.7225333333333335</v>
      </c>
    </row>
    <row r="11" spans="1:21" x14ac:dyDescent="0.25">
      <c r="A11" s="1"/>
      <c r="B11" s="10" t="s">
        <v>7</v>
      </c>
      <c r="C11" s="13">
        <f>C$5*R14</f>
        <v>10.773131237658085</v>
      </c>
      <c r="D11" s="14">
        <f>D$5*R14</f>
        <v>10.773131237658085</v>
      </c>
      <c r="E11" s="15">
        <f>E$5*R12</f>
        <v>9.284038086959999</v>
      </c>
      <c r="F11" s="15">
        <f>F$5*R12</f>
        <v>0</v>
      </c>
      <c r="G11" s="15">
        <f>G$5*R13</f>
        <v>4.5121098609970591</v>
      </c>
      <c r="H11" s="15">
        <f>H$5*R10</f>
        <v>12.646371924805951</v>
      </c>
      <c r="I11" s="15">
        <f>I$5*R10</f>
        <v>8.9241603075026426</v>
      </c>
      <c r="J11" s="15">
        <f>J$5*R10</f>
        <v>9.4272825296830725</v>
      </c>
      <c r="K11" s="16">
        <f>K$5*R15</f>
        <v>6</v>
      </c>
      <c r="L11" s="15">
        <f>L$4*X13</f>
        <v>0</v>
      </c>
      <c r="N11" s="18">
        <v>98</v>
      </c>
      <c r="O11" s="19">
        <v>1.6055999999999999</v>
      </c>
      <c r="P11" s="19">
        <v>1.7028000000000001</v>
      </c>
      <c r="Q11" s="19">
        <v>1.9244000000000001</v>
      </c>
      <c r="R11" s="29"/>
      <c r="S11" s="6"/>
      <c r="T11" s="6"/>
      <c r="U11" s="6"/>
    </row>
    <row r="12" spans="1:21" x14ac:dyDescent="0.25">
      <c r="A12" s="1"/>
      <c r="N12" s="18" t="s">
        <v>0</v>
      </c>
      <c r="O12" s="19">
        <v>1.4016</v>
      </c>
      <c r="P12" s="19">
        <v>1.4967999999999999</v>
      </c>
      <c r="Q12" s="19">
        <v>1.8644000000000001</v>
      </c>
      <c r="R12" s="20">
        <f>AVERAGE(O12:Q12)</f>
        <v>1.5875999999999999</v>
      </c>
      <c r="S12" s="6"/>
      <c r="T12" s="6"/>
      <c r="U12" s="6"/>
    </row>
    <row r="13" spans="1:21" x14ac:dyDescent="0.25">
      <c r="A13" s="1"/>
      <c r="N13" s="18" t="s">
        <v>11</v>
      </c>
      <c r="O13" s="19">
        <v>0.77680000000000005</v>
      </c>
      <c r="P13" s="19">
        <v>0.77629999999999999</v>
      </c>
      <c r="Q13" s="19">
        <v>0.87329999999999997</v>
      </c>
      <c r="R13" s="20">
        <f>AVERAGE(O13:Q13)</f>
        <v>0.80880000000000007</v>
      </c>
      <c r="S13" s="6"/>
      <c r="T13" s="6"/>
      <c r="U13" s="6"/>
    </row>
    <row r="14" spans="1:2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N14" s="18" t="s">
        <v>10</v>
      </c>
      <c r="O14" s="19">
        <v>2.1120000000000001</v>
      </c>
      <c r="P14" s="19">
        <v>1.7663</v>
      </c>
      <c r="Q14" s="19">
        <v>1.7396</v>
      </c>
      <c r="R14" s="20">
        <f>AVERAGE(O14:Q14)</f>
        <v>1.8726333333333336</v>
      </c>
    </row>
    <row r="15" spans="1:21" x14ac:dyDescent="0.25">
      <c r="A15" s="1"/>
      <c r="B15" s="1"/>
      <c r="C15" s="3"/>
      <c r="D15" s="4"/>
      <c r="E15" s="4"/>
      <c r="F15" s="4"/>
      <c r="G15" s="4"/>
      <c r="H15" s="4"/>
      <c r="I15" s="4"/>
      <c r="J15" s="4"/>
      <c r="K15" s="7"/>
      <c r="N15" s="18" t="s">
        <v>16</v>
      </c>
      <c r="O15" s="21">
        <v>0.3</v>
      </c>
      <c r="P15" s="21">
        <v>0.3</v>
      </c>
      <c r="Q15" s="21">
        <v>0.3</v>
      </c>
      <c r="R15" s="20">
        <f>AVERAGE(O15:Q15)</f>
        <v>0.3</v>
      </c>
    </row>
    <row r="16" spans="1:21" x14ac:dyDescent="0.25">
      <c r="A16" s="1"/>
      <c r="B16" s="1"/>
      <c r="C16" s="5"/>
      <c r="D16" s="4"/>
      <c r="E16" s="4"/>
      <c r="F16" s="4"/>
      <c r="G16" s="4"/>
      <c r="H16" s="4"/>
      <c r="I16" s="4"/>
      <c r="J16" s="4"/>
      <c r="K16" s="4"/>
      <c r="N16" s="18" t="s">
        <v>26</v>
      </c>
      <c r="O16" s="11" t="s">
        <v>27</v>
      </c>
      <c r="P16" s="11" t="s">
        <v>27</v>
      </c>
      <c r="Q16" s="11" t="s">
        <v>27</v>
      </c>
      <c r="R16" s="9" t="s">
        <v>27</v>
      </c>
    </row>
    <row r="17" spans="1:18" x14ac:dyDescent="0.25">
      <c r="A17" s="1"/>
      <c r="B17" s="1"/>
      <c r="C17" s="5"/>
      <c r="D17" s="4"/>
      <c r="E17" s="4"/>
      <c r="F17" s="4"/>
      <c r="G17" s="4"/>
      <c r="H17" s="4"/>
      <c r="I17" s="4"/>
      <c r="J17" s="4"/>
      <c r="K17" s="4"/>
    </row>
    <row r="18" spans="1:18" ht="47.25" x14ac:dyDescent="0.25">
      <c r="A18" s="22" t="s">
        <v>18</v>
      </c>
      <c r="B18" s="10" t="s">
        <v>12</v>
      </c>
      <c r="C18" s="10" t="s">
        <v>14</v>
      </c>
      <c r="D18" s="10" t="s">
        <v>13</v>
      </c>
      <c r="E18" s="10" t="s">
        <v>0</v>
      </c>
      <c r="F18" s="10" t="s">
        <v>1</v>
      </c>
      <c r="G18" s="10" t="s">
        <v>9</v>
      </c>
      <c r="H18" s="10" t="s">
        <v>2</v>
      </c>
      <c r="I18" s="10" t="s">
        <v>3</v>
      </c>
      <c r="J18" s="10" t="s">
        <v>4</v>
      </c>
      <c r="K18" s="10" t="s">
        <v>15</v>
      </c>
      <c r="L18" s="10" t="s">
        <v>26</v>
      </c>
      <c r="N18" s="6"/>
      <c r="O18" s="17" t="s">
        <v>18</v>
      </c>
      <c r="P18" s="17" t="s">
        <v>18</v>
      </c>
      <c r="Q18" s="17" t="s">
        <v>18</v>
      </c>
    </row>
    <row r="19" spans="1:18" ht="31.5" x14ac:dyDescent="0.25">
      <c r="B19" s="10" t="s">
        <v>5</v>
      </c>
      <c r="C19" s="13">
        <f>C$3*R24</f>
        <v>14.302746456331667</v>
      </c>
      <c r="D19" s="15">
        <f>D$3*R24</f>
        <v>14.302746456331667</v>
      </c>
      <c r="E19" s="15">
        <f>E$3*R22</f>
        <v>14.360397778468522</v>
      </c>
      <c r="F19" s="15">
        <f>F$3*R22</f>
        <v>11.006876716993938</v>
      </c>
      <c r="G19" s="15">
        <f>G$3*R23</f>
        <v>5.1888147647296785</v>
      </c>
      <c r="H19" s="15">
        <f>H$3*R20</f>
        <v>21.329633736199579</v>
      </c>
      <c r="I19" s="15">
        <f>I$3*R20</f>
        <v>10.637974274043291</v>
      </c>
      <c r="J19" s="15">
        <f>J$3*R20</f>
        <v>0</v>
      </c>
      <c r="K19" s="16">
        <f>K$3*R25</f>
        <v>10.499999999999998</v>
      </c>
      <c r="L19" s="15">
        <f>L$3*T20</f>
        <v>0</v>
      </c>
      <c r="N19" s="9"/>
      <c r="O19" s="18" t="s">
        <v>22</v>
      </c>
      <c r="P19" s="18" t="s">
        <v>23</v>
      </c>
      <c r="Q19" s="18" t="s">
        <v>24</v>
      </c>
      <c r="R19" s="18" t="s">
        <v>25</v>
      </c>
    </row>
    <row r="20" spans="1:18" x14ac:dyDescent="0.25">
      <c r="B20" s="10" t="s">
        <v>6</v>
      </c>
      <c r="C20" s="13">
        <f>C$4*R24</f>
        <v>14.302746459722107</v>
      </c>
      <c r="D20" s="15">
        <f>D$4*R24</f>
        <v>14.302746459722107</v>
      </c>
      <c r="E20" s="15">
        <f>E$4*Q22</f>
        <v>11.754318859080863</v>
      </c>
      <c r="F20" s="15">
        <f>F$4*R22</f>
        <v>0</v>
      </c>
      <c r="G20" s="15">
        <f>G$4*R23</f>
        <v>5.1888147647296785</v>
      </c>
      <c r="H20" s="15">
        <f>H$4*R20</f>
        <v>16.819018498862178</v>
      </c>
      <c r="I20" s="15">
        <f>I$4*R20</f>
        <v>10.082049339744428</v>
      </c>
      <c r="J20" s="15">
        <f>J$4*R20</f>
        <v>0</v>
      </c>
      <c r="K20" s="16">
        <f>K$4*R25</f>
        <v>8.7499999999999982</v>
      </c>
      <c r="L20" s="15">
        <f>L$3*T21</f>
        <v>0</v>
      </c>
      <c r="N20" s="18">
        <v>95</v>
      </c>
      <c r="O20" s="19">
        <v>1.8223</v>
      </c>
      <c r="P20" s="19">
        <v>1.9572000000000001</v>
      </c>
      <c r="Q20" s="19">
        <v>2.1297999999999999</v>
      </c>
      <c r="R20" s="29">
        <f>AVERAGE(O20:Q21)</f>
        <v>1.9465166666666667</v>
      </c>
    </row>
    <row r="21" spans="1:18" x14ac:dyDescent="0.25">
      <c r="B21" s="10" t="s">
        <v>7</v>
      </c>
      <c r="C21" s="13">
        <f>C$5*R24</f>
        <v>14.302746459722107</v>
      </c>
      <c r="D21" s="15">
        <f>D$5*R24</f>
        <v>14.302746459722107</v>
      </c>
      <c r="E21" s="15">
        <f>E$5*R22</f>
        <v>11.029814628213334</v>
      </c>
      <c r="F21" s="15">
        <f>F$5*R22</f>
        <v>0</v>
      </c>
      <c r="G21" s="15">
        <f>G$5*R23</f>
        <v>5.1888147647296785</v>
      </c>
      <c r="H21" s="15">
        <f>H$5*R20</f>
        <v>14.290796728365311</v>
      </c>
      <c r="I21" s="15">
        <f>I$5*R20</f>
        <v>10.084580912546841</v>
      </c>
      <c r="J21" s="15">
        <f>J$5*R20</f>
        <v>10.653124796077634</v>
      </c>
      <c r="K21" s="16">
        <f>K$5*R25</f>
        <v>6.9999999999999982</v>
      </c>
      <c r="L21" s="15">
        <f>L$3*T22</f>
        <v>0</v>
      </c>
      <c r="N21" s="18">
        <v>98</v>
      </c>
      <c r="O21" s="19">
        <v>1.8665</v>
      </c>
      <c r="P21" s="19">
        <v>1.9967999999999999</v>
      </c>
      <c r="Q21" s="19">
        <v>1.9065000000000001</v>
      </c>
      <c r="R21" s="29"/>
    </row>
    <row r="22" spans="1:18" x14ac:dyDescent="0.25">
      <c r="K22" s="8"/>
      <c r="N22" s="18" t="s">
        <v>0</v>
      </c>
      <c r="O22" s="19">
        <v>1.7869999999999999</v>
      </c>
      <c r="P22" s="19">
        <v>1.8584000000000001</v>
      </c>
      <c r="Q22" s="19">
        <v>2.0129999999999999</v>
      </c>
      <c r="R22" s="20">
        <f>AVERAGE(O22:Q22)</f>
        <v>1.8861333333333334</v>
      </c>
    </row>
    <row r="23" spans="1:18" x14ac:dyDescent="0.25">
      <c r="N23" s="18" t="s">
        <v>11</v>
      </c>
      <c r="O23" s="19">
        <v>0.91149999999999998</v>
      </c>
      <c r="P23" s="19">
        <v>0.99380000000000002</v>
      </c>
      <c r="Q23" s="19">
        <v>0.88500000000000001</v>
      </c>
      <c r="R23" s="20">
        <f>AVERAGE(O23:Q23)</f>
        <v>0.93010000000000004</v>
      </c>
    </row>
    <row r="24" spans="1:18" x14ac:dyDescent="0.25">
      <c r="J24" s="28"/>
      <c r="N24" s="18" t="s">
        <v>10</v>
      </c>
      <c r="O24" s="19">
        <v>2.6343000000000001</v>
      </c>
      <c r="P24" s="19">
        <v>2.3742000000000001</v>
      </c>
      <c r="Q24" s="19">
        <v>2.4500000000000002</v>
      </c>
      <c r="R24" s="20">
        <f>AVERAGE(O24:Q24)</f>
        <v>2.4861666666666666</v>
      </c>
    </row>
    <row r="25" spans="1:18" x14ac:dyDescent="0.25">
      <c r="N25" s="18" t="s">
        <v>16</v>
      </c>
      <c r="O25" s="21">
        <v>0.35</v>
      </c>
      <c r="P25" s="21">
        <v>0.35</v>
      </c>
      <c r="Q25" s="21">
        <v>0.35</v>
      </c>
      <c r="R25" s="20">
        <f>AVERAGE(O25:Q25)</f>
        <v>0.34999999999999992</v>
      </c>
    </row>
    <row r="26" spans="1:18" x14ac:dyDescent="0.25">
      <c r="A26" s="26"/>
      <c r="N26" s="18" t="s">
        <v>26</v>
      </c>
      <c r="O26" s="11" t="s">
        <v>27</v>
      </c>
      <c r="P26" s="11" t="s">
        <v>27</v>
      </c>
      <c r="Q26" s="11" t="s">
        <v>27</v>
      </c>
      <c r="R26" s="9" t="s">
        <v>27</v>
      </c>
    </row>
    <row r="27" spans="1:18" x14ac:dyDescent="0.25">
      <c r="K27" s="26"/>
    </row>
  </sheetData>
  <mergeCells count="2">
    <mergeCell ref="R10:R11"/>
    <mergeCell ref="R20:R21"/>
  </mergeCells>
  <conditionalFormatting sqref="C9:I9 C10:E11 G11:K11 G10:I10 K9:K10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I19 K19:K20 G21:K21 C20:E21 G20:I2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D20318D878FB4DB3C6B0AC882A34B6" ma:contentTypeVersion="16" ma:contentTypeDescription="Create a new document." ma:contentTypeScope="" ma:versionID="67de6880438843a9a0f5ad68fa7dd3e6">
  <xsd:schema xmlns:xsd="http://www.w3.org/2001/XMLSchema" xmlns:xs="http://www.w3.org/2001/XMLSchema" xmlns:p="http://schemas.microsoft.com/office/2006/metadata/properties" xmlns:ns2="1c7ecc25-6b95-4c2e-971d-5e5cd0f91619" xmlns:ns3="918b9d13-fe0f-4bb3-8688-fc97f88d6aad" xmlns:ns4="eece0892-1c78-4d20-b2e1-ffe11007ce11" targetNamespace="http://schemas.microsoft.com/office/2006/metadata/properties" ma:root="true" ma:fieldsID="7a7ff0cd8f7ba7b95a63581befcaba54" ns2:_="" ns3:_="" ns4:_="">
    <xsd:import namespace="1c7ecc25-6b95-4c2e-971d-5e5cd0f91619"/>
    <xsd:import namespace="918b9d13-fe0f-4bb3-8688-fc97f88d6aad"/>
    <xsd:import namespace="eece0892-1c78-4d20-b2e1-ffe11007ce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ecc25-6b95-4c2e-971d-5e5cd0f9161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b9d13-fe0f-4bb3-8688-fc97f88d6a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b3c4699-dc2a-4b69-abd4-892b79eed8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0892-1c78-4d20-b2e1-ffe11007ce1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76479a2-4552-4133-8128-876ceadf8009}" ma:internalName="TaxCatchAll" ma:showField="CatchAllData" ma:web="eece0892-1c78-4d20-b2e1-ffe11007ce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ece0892-1c78-4d20-b2e1-ffe11007ce11" xsi:nil="true"/>
    <lcf76f155ced4ddcb4097134ff3c332f xmlns="918b9d13-fe0f-4bb3-8688-fc97f88d6aa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78D376-4A29-4B21-BAE3-945ED65C8C04}"/>
</file>

<file path=customXml/itemProps2.xml><?xml version="1.0" encoding="utf-8"?>
<ds:datastoreItem xmlns:ds="http://schemas.openxmlformats.org/officeDocument/2006/customXml" ds:itemID="{8C290CA9-56C1-49C3-8526-1E6107DBAAF4}"/>
</file>

<file path=customXml/itemProps3.xml><?xml version="1.0" encoding="utf-8"?>
<ds:datastoreItem xmlns:ds="http://schemas.openxmlformats.org/officeDocument/2006/customXml" ds:itemID="{FA4BFEEC-68A4-4077-A849-0C016D8001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 Peetre</dc:creator>
  <cp:lastModifiedBy>Anastasija Moskvitšjova</cp:lastModifiedBy>
  <dcterms:created xsi:type="dcterms:W3CDTF">2022-10-06T11:54:50Z</dcterms:created>
  <dcterms:modified xsi:type="dcterms:W3CDTF">2022-10-13T07:26:07Z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0x010100AFD20318D878FB4DB3C6B0AC882A34B6</vt:lpwstr>
  </property>
</Properties>
</file>